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90" windowWidth="19980" windowHeight="10050"/>
  </bookViews>
  <sheets>
    <sheet name="Лист1" sheetId="1" r:id="rId1"/>
    <sheet name="XLR_NoRangeSheet" sheetId="2" state="veryHidden" r:id="rId2"/>
  </sheets>
  <definedNames>
    <definedName name="Query1">Лист1!$A$7:$AC$11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Лист1!$A$17:$O$17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M11" i="1" l="1"/>
  <c r="M8" i="1"/>
  <c r="M9" i="1"/>
  <c r="M10" i="1"/>
  <c r="M7" i="1"/>
  <c r="L11" i="1"/>
  <c r="B10" i="1"/>
  <c r="B9" i="1"/>
  <c r="B8" i="1"/>
  <c r="B7" i="1"/>
  <c r="B5" i="2"/>
  <c r="C25" i="1"/>
  <c r="C24" i="1"/>
</calcChain>
</file>

<file path=xl/sharedStrings.xml><?xml version="1.0" encoding="utf-8"?>
<sst xmlns="http://schemas.openxmlformats.org/spreadsheetml/2006/main" count="71" uniqueCount="60">
  <si>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</si>
  <si>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</si>
  <si>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</si>
  <si>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</si>
  <si>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</si>
  <si>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</si>
  <si>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</si>
  <si>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</si>
  <si>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</si>
  <si>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</si>
  <si>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</si>
  <si>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</si>
  <si>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</si>
  <si>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</si>
  <si>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</si>
  <si>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</si>
  <si>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</si>
  <si>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</si>
  <si>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</si>
  <si>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</si>
  <si>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</si>
  <si>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</si>
  <si>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</si>
  <si>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</si>
  <si>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</si>
  <si>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</si>
  <si>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</si>
  <si>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 xml:space="preserve">Срок службы </t>
  </si>
  <si>
    <t>4.2, Developer  (build 122-D7)</t>
  </si>
  <si>
    <t>Query2</t>
  </si>
  <si>
    <t>Республика Башкортостан</t>
  </si>
  <si>
    <t>Поставка расходных материалов</t>
  </si>
  <si>
    <t>, тел. , эл.почта:</t>
  </si>
  <si>
    <t/>
  </si>
  <si>
    <t>31.12.2014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</si>
  <si>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</si>
  <si>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</si>
  <si>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</si>
  <si>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1.4</t>
  </si>
  <si>
    <t>СТЯЖКА ПРОВОДОВ (150ММ*3ММ) (УПАК.100ШТ.)</t>
  </si>
  <si>
    <t>Стяжки кабельные (хомутик для провода) применяются для крепления кабелей при проведении электромонтажных работ.Цвета: белый, чёрный</t>
  </si>
  <si>
    <t>шт</t>
  </si>
  <si>
    <t>СТЯЖКА ПРОВОДОВ (200*3 ММ)</t>
  </si>
  <si>
    <t>СТЯЖКА ПРОВОДОВ (200*3 ММ) белые</t>
  </si>
  <si>
    <t>СТЯЖКА ПРОВОДОВ (300ММ*8ММ) (УПАК.100ШТ.) ЧЕРНЫЕ</t>
  </si>
  <si>
    <t>Стяжки кабельные (хомутик для провода) применяются для крепления кабелей при проведении электромонтажных работ.</t>
  </si>
  <si>
    <t>СТЯЖКА ПРОВОДОВ /500ММ*5ММ/</t>
  </si>
  <si>
    <t>ЛОТ 2033</t>
  </si>
  <si>
    <t>Мухамадеев Алексей Викторович (347) 221-355-87</t>
  </si>
  <si>
    <t>Отдел ОЭТС</t>
  </si>
  <si>
    <t>MuhamadeevAV@rums.bashtel.ru</t>
  </si>
  <si>
    <t>Предельная сумма лота составляет:             7771,48  руб. с НДС.</t>
  </si>
  <si>
    <t>Начальник ООЭТС</t>
  </si>
  <si>
    <t>Силов К.В.</t>
  </si>
  <si>
    <t>упаковка</t>
  </si>
  <si>
    <t>9 упаковок: г. Стерлитамак, ул. Коммунистическая, д.30 (Секварова С.В. 89656487022); 4 упаковки: г. Уфа, ул. Каспийская, д.14 (Мухаметшина З.Р. 89018173671)</t>
  </si>
  <si>
    <t>8 упаковок: г. Стерлитамак, ул. Коммунистическая, д.30 (Секварова С.В. 89656487022); 10 упаковок: г. Уфа, ул. Каспийская, д.14 (Мухаметшина З.Р. 89018173671)</t>
  </si>
  <si>
    <t>12 упаковка: г. Стерлитамак, ул. Коммунистическая, д.30 (Секварова С.В. 89656487022); 12 упаковок: г. Уфа, ул. Каспийская, д.14 (Мухаметшина З.Р. 89018173671)</t>
  </si>
  <si>
    <t>600 шт.: г. Уфа, ул. Каспийская, д.14 (Мухаметшина З.Р. 89018173671)</t>
  </si>
  <si>
    <t>1 квартал - март 2014 г., 2 квартал - апрель 2014 г.,  3 квартал - июнь 2014 г., 4 квартал - сентябрь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</si>
</sst>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5" fontId="0" fillId="0" borderId="1" xfId="0" applyNumberFormat="1" applyBorder="1" applyAlignment="1"/>
    <xf numFmtId="0" fontId="0" fillId="0" borderId="9" xfId="0" applyBorder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/>
    <xf numFmtId="0" fontId="5" fillId="0" borderId="0" xfId="2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left" vertical="top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hamadeevAV@rums.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26"/>
  <sheetViews>
    <sheetView tabSelected="1" view="pageBreakPreview" zoomScaleNormal="100" zoomScaleSheetLayoutView="100" workbookViewId="0">
      <selection activeCell="K22" sqref="K22"/>
    </sheetView>
  </sheetViews>
  <sheetFormatPr defaultRowHeight="15" x14ac:dyDescent="0.25"/>
  <cols>
    <col min="1" max="1" width="0.85546875" customWidth="1"/>
    <col min="2" max="2" width="10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 x14ac:dyDescent="0.25">
      <c r="N1" s="20" t="s">
        <v>38</v>
      </c>
    </row>
    <row r="2" spans="1:29" x14ac:dyDescent="0.25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29" x14ac:dyDescent="0.25">
      <c r="B3" t="s">
        <v>47</v>
      </c>
      <c r="C3" s="25" t="s">
        <v>31</v>
      </c>
      <c r="D3" s="24"/>
      <c r="F3" s="24" t="s">
        <v>37</v>
      </c>
      <c r="N3" s="20"/>
      <c r="O3" s="3"/>
    </row>
    <row r="4" spans="1:29" s="12" customFormat="1" x14ac:dyDescent="0.25">
      <c r="B4" s="45" t="s">
        <v>0</v>
      </c>
      <c r="C4" s="45" t="s">
        <v>15</v>
      </c>
      <c r="D4" s="45" t="s">
        <v>1</v>
      </c>
      <c r="E4" s="45" t="s">
        <v>14</v>
      </c>
      <c r="F4" s="46" t="s">
        <v>16</v>
      </c>
      <c r="G4" s="46"/>
      <c r="H4" s="46"/>
      <c r="I4" s="46"/>
      <c r="J4" s="46"/>
      <c r="K4" s="49" t="s">
        <v>22</v>
      </c>
      <c r="L4" s="47" t="s">
        <v>23</v>
      </c>
      <c r="M4" s="52" t="s">
        <v>25</v>
      </c>
      <c r="N4" s="45" t="s">
        <v>2</v>
      </c>
      <c r="O4" s="13"/>
    </row>
    <row r="5" spans="1:29" s="14" customFormat="1" ht="64.5" customHeight="1" x14ac:dyDescent="0.25">
      <c r="B5" s="45"/>
      <c r="C5" s="45"/>
      <c r="D5" s="45"/>
      <c r="E5" s="45"/>
      <c r="F5" s="9" t="s">
        <v>17</v>
      </c>
      <c r="G5" s="9" t="s">
        <v>18</v>
      </c>
      <c r="H5" s="9" t="s">
        <v>19</v>
      </c>
      <c r="I5" s="9" t="s">
        <v>20</v>
      </c>
      <c r="J5" s="9" t="s">
        <v>21</v>
      </c>
      <c r="K5" s="50"/>
      <c r="L5" s="48"/>
      <c r="M5" s="52"/>
      <c r="N5" s="45"/>
    </row>
    <row r="6" spans="1:29" s="12" customFormat="1" x14ac:dyDescent="0.25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150" x14ac:dyDescent="0.25">
      <c r="A7" s="11"/>
      <c r="B7" s="6">
        <f>ROW()-6</f>
        <v>1</v>
      </c>
      <c r="C7" s="1" t="s">
        <v>39</v>
      </c>
      <c r="D7" s="1" t="s">
        <v>40</v>
      </c>
      <c r="E7" s="4" t="s">
        <v>54</v>
      </c>
      <c r="F7" s="53">
        <v>3</v>
      </c>
      <c r="G7" s="53">
        <v>4</v>
      </c>
      <c r="H7" s="53">
        <v>3</v>
      </c>
      <c r="I7" s="53">
        <v>3</v>
      </c>
      <c r="J7" s="53">
        <v>13</v>
      </c>
      <c r="K7" s="5">
        <v>100</v>
      </c>
      <c r="L7" s="5">
        <v>1300</v>
      </c>
      <c r="M7" s="5">
        <f>L7*1.18</f>
        <v>1534</v>
      </c>
      <c r="N7" s="1" t="s">
        <v>55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150" x14ac:dyDescent="0.25">
      <c r="A8" s="11"/>
      <c r="B8" s="6">
        <f>ROW()-6</f>
        <v>2</v>
      </c>
      <c r="C8" s="1" t="s">
        <v>42</v>
      </c>
      <c r="D8" s="1" t="s">
        <v>43</v>
      </c>
      <c r="E8" s="4" t="s">
        <v>54</v>
      </c>
      <c r="F8" s="53">
        <v>13</v>
      </c>
      <c r="G8" s="53">
        <v>3</v>
      </c>
      <c r="H8" s="53">
        <v>1</v>
      </c>
      <c r="I8" s="53">
        <v>1</v>
      </c>
      <c r="J8" s="53">
        <v>18</v>
      </c>
      <c r="K8" s="5">
        <v>100</v>
      </c>
      <c r="L8" s="5">
        <v>1800</v>
      </c>
      <c r="M8" s="5">
        <f t="shared" ref="M8:M10" si="0">L8*1.18</f>
        <v>2124</v>
      </c>
      <c r="N8" s="1" t="s">
        <v>56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150" x14ac:dyDescent="0.25">
      <c r="B9" s="6">
        <f>ROW()-6</f>
        <v>3</v>
      </c>
      <c r="C9" s="1" t="s">
        <v>44</v>
      </c>
      <c r="D9" s="1" t="s">
        <v>45</v>
      </c>
      <c r="E9" s="4" t="s">
        <v>54</v>
      </c>
      <c r="F9" s="53">
        <v>7</v>
      </c>
      <c r="G9" s="53">
        <v>6</v>
      </c>
      <c r="H9" s="53">
        <v>6</v>
      </c>
      <c r="I9" s="53">
        <v>5</v>
      </c>
      <c r="J9" s="53">
        <v>24</v>
      </c>
      <c r="K9" s="5">
        <v>100</v>
      </c>
      <c r="L9" s="5">
        <v>2400</v>
      </c>
      <c r="M9" s="5">
        <f t="shared" si="0"/>
        <v>2832</v>
      </c>
      <c r="N9" s="1" t="s">
        <v>57</v>
      </c>
    </row>
    <row r="10" spans="1:29" s="11" customFormat="1" ht="90" x14ac:dyDescent="0.25">
      <c r="B10" s="6">
        <f>ROW()-6</f>
        <v>4</v>
      </c>
      <c r="C10" s="1" t="s">
        <v>46</v>
      </c>
      <c r="D10" s="1" t="s">
        <v>40</v>
      </c>
      <c r="E10" s="4" t="s">
        <v>41</v>
      </c>
      <c r="F10" s="53">
        <v>100</v>
      </c>
      <c r="G10" s="53">
        <v>200</v>
      </c>
      <c r="H10" s="53">
        <v>200</v>
      </c>
      <c r="I10" s="53">
        <v>100</v>
      </c>
      <c r="J10" s="53">
        <v>600</v>
      </c>
      <c r="K10" s="5">
        <v>1.81</v>
      </c>
      <c r="L10" s="5">
        <v>1086</v>
      </c>
      <c r="M10" s="5">
        <f t="shared" si="0"/>
        <v>1281.48</v>
      </c>
      <c r="N10" s="1" t="s">
        <v>58</v>
      </c>
    </row>
    <row r="11" spans="1:29" x14ac:dyDescent="0.25">
      <c r="A11" s="11"/>
      <c r="B11" s="17"/>
      <c r="C11" s="18"/>
      <c r="D11" s="18"/>
      <c r="E11" s="19"/>
      <c r="F11" s="19"/>
      <c r="G11" s="19"/>
      <c r="H11" s="19"/>
      <c r="I11" s="19"/>
      <c r="J11" s="19"/>
      <c r="K11" s="22"/>
      <c r="L11" s="23">
        <f>SUM($L$7:$L$10)</f>
        <v>6586</v>
      </c>
      <c r="M11" s="31">
        <f>SUM(M7:M10)</f>
        <v>7771.48</v>
      </c>
      <c r="N11" s="33"/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 x14ac:dyDescent="0.25">
      <c r="A12" s="11"/>
      <c r="B12" s="32"/>
      <c r="C12" s="2"/>
      <c r="D12" s="2"/>
      <c r="E12" s="16"/>
      <c r="F12" s="16"/>
      <c r="G12" s="16"/>
      <c r="H12" s="16"/>
      <c r="I12" s="16"/>
      <c r="J12" s="16"/>
      <c r="K12" s="16"/>
      <c r="L12" s="35" t="s">
        <v>24</v>
      </c>
      <c r="M12" s="21">
        <v>1185.48</v>
      </c>
      <c r="N12" s="34"/>
      <c r="O12" s="11"/>
      <c r="P12" s="11"/>
      <c r="Q12" s="11"/>
      <c r="R12" s="11"/>
      <c r="S12" s="11"/>
      <c r="T12" s="11"/>
      <c r="U12" s="11"/>
      <c r="V12" s="11"/>
      <c r="W12" s="11"/>
      <c r="X12" s="11"/>
      <c r="AC12" s="11"/>
    </row>
    <row r="13" spans="1:29" ht="16.5" customHeight="1" x14ac:dyDescent="0.25">
      <c r="A13" s="11"/>
      <c r="B13" s="38" t="s">
        <v>51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11"/>
      <c r="P13" s="11"/>
      <c r="Q13" s="11"/>
      <c r="R13" s="11"/>
      <c r="S13" s="11"/>
      <c r="T13" s="11"/>
      <c r="U13" s="11"/>
      <c r="V13" s="11"/>
      <c r="W13" s="11"/>
      <c r="X13" s="11"/>
      <c r="AC13" s="11"/>
    </row>
    <row r="14" spans="1:29" x14ac:dyDescent="0.25">
      <c r="B14" s="38" t="s">
        <v>3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29" x14ac:dyDescent="0.25">
      <c r="B15" s="37" t="s">
        <v>4</v>
      </c>
      <c r="C15" s="37"/>
      <c r="D15" s="38" t="s">
        <v>59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29" s="11" customFormat="1" ht="32.1" customHeight="1" x14ac:dyDescent="0.25">
      <c r="A16"/>
      <c r="B16" s="37" t="s">
        <v>5</v>
      </c>
      <c r="C16" s="37"/>
      <c r="D16" s="41" t="s">
        <v>9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2"/>
      <c r="P16" s="2"/>
      <c r="Q16" s="2"/>
      <c r="R16" s="2"/>
      <c r="S16" s="2"/>
      <c r="T16" s="2"/>
      <c r="U16"/>
      <c r="V16"/>
      <c r="W16"/>
      <c r="X16"/>
      <c r="AC16"/>
    </row>
    <row r="17" spans="1:29" s="11" customFormat="1" ht="15" customHeight="1" x14ac:dyDescent="0.25">
      <c r="B17" s="37" t="s">
        <v>6</v>
      </c>
      <c r="C17" s="37"/>
      <c r="D17" s="42"/>
      <c r="E17" s="43"/>
      <c r="F17" s="43"/>
      <c r="G17" s="43"/>
      <c r="H17" s="43"/>
      <c r="I17" s="43"/>
      <c r="J17" s="43"/>
      <c r="K17" s="43"/>
      <c r="L17" s="43"/>
      <c r="M17" s="43"/>
      <c r="N17" s="43"/>
      <c r="P17"/>
      <c r="Q17"/>
      <c r="R17"/>
      <c r="S17"/>
      <c r="T17"/>
      <c r="U17"/>
      <c r="V17"/>
      <c r="W17"/>
      <c r="X17"/>
      <c r="AC17"/>
    </row>
    <row r="18" spans="1:29" x14ac:dyDescent="0.25">
      <c r="A18" s="11"/>
      <c r="B18" s="39" t="s">
        <v>26</v>
      </c>
      <c r="C18" s="40"/>
      <c r="D18" s="42"/>
      <c r="E18" s="43"/>
      <c r="F18" s="43"/>
      <c r="G18" s="43"/>
      <c r="H18" s="43"/>
      <c r="I18" s="43"/>
      <c r="J18" s="43"/>
      <c r="K18" s="43"/>
      <c r="L18" s="43"/>
      <c r="M18" s="43"/>
      <c r="N18" s="44"/>
      <c r="O18" s="11"/>
    </row>
    <row r="19" spans="1:29" ht="19.5" customHeight="1" x14ac:dyDescent="0.25">
      <c r="A19" s="11"/>
      <c r="B19" s="39" t="s">
        <v>27</v>
      </c>
      <c r="C19" s="40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8"/>
      <c r="O19" s="11"/>
      <c r="P19" s="11"/>
      <c r="Q19" s="11"/>
      <c r="R19" s="11"/>
      <c r="S19" s="11"/>
      <c r="T19" s="11"/>
      <c r="U19" s="11"/>
      <c r="V19" s="11"/>
      <c r="W19" s="11"/>
      <c r="X19" s="11"/>
      <c r="AC19" s="11"/>
    </row>
    <row r="20" spans="1:29" x14ac:dyDescent="0.25">
      <c r="B20" s="37" t="s">
        <v>7</v>
      </c>
      <c r="C20" s="37"/>
      <c r="D20" s="38" t="s">
        <v>49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P20" s="11"/>
      <c r="Q20" s="11"/>
      <c r="R20" s="11"/>
      <c r="S20" s="11"/>
      <c r="T20" s="11"/>
      <c r="U20" s="11"/>
      <c r="V20" s="11"/>
      <c r="W20" s="11"/>
      <c r="X20" s="11"/>
      <c r="AC20" s="11"/>
    </row>
    <row r="21" spans="1:29" x14ac:dyDescent="0.25">
      <c r="B21" s="37" t="s">
        <v>8</v>
      </c>
      <c r="C21" s="37"/>
      <c r="D21" s="38" t="s">
        <v>48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3" spans="1:29" x14ac:dyDescent="0.25">
      <c r="B23" t="s">
        <v>11</v>
      </c>
    </row>
    <row r="24" spans="1:29" x14ac:dyDescent="0.25">
      <c r="C24" s="3" t="str">
        <f>Query2_USERN</f>
        <v>Мухамадеев Алексей Викторович</v>
      </c>
    </row>
    <row r="25" spans="1:29" x14ac:dyDescent="0.25">
      <c r="B25" t="s">
        <v>12</v>
      </c>
      <c r="C25" s="3" t="str">
        <f>Query2_USERT</f>
        <v>(347)221-55-87</v>
      </c>
    </row>
    <row r="26" spans="1:29" x14ac:dyDescent="0.25">
      <c r="B26" t="s">
        <v>13</v>
      </c>
      <c r="C26" s="36" t="s">
        <v>50</v>
      </c>
      <c r="G26" t="s">
        <v>52</v>
      </c>
      <c r="K26" s="8" t="s">
        <v>53</v>
      </c>
    </row>
  </sheetData>
  <mergeCells count="25">
    <mergeCell ref="B2:N2"/>
    <mergeCell ref="B4:B5"/>
    <mergeCell ref="C4:C5"/>
    <mergeCell ref="M4:M5"/>
    <mergeCell ref="N4:N5"/>
    <mergeCell ref="B13:N13"/>
    <mergeCell ref="B20:C20"/>
    <mergeCell ref="B18:C18"/>
    <mergeCell ref="D18:N18"/>
    <mergeCell ref="D4:D5"/>
    <mergeCell ref="E4:E5"/>
    <mergeCell ref="F4:J4"/>
    <mergeCell ref="L4:L5"/>
    <mergeCell ref="K4:K5"/>
    <mergeCell ref="B15:C15"/>
    <mergeCell ref="B14:N14"/>
    <mergeCell ref="D15:N15"/>
    <mergeCell ref="B17:C17"/>
    <mergeCell ref="D17:N17"/>
    <mergeCell ref="B21:C21"/>
    <mergeCell ref="D20:N20"/>
    <mergeCell ref="D21:N21"/>
    <mergeCell ref="B19:C19"/>
    <mergeCell ref="B16:C16"/>
    <mergeCell ref="D16:N16"/>
  </mergeCells>
  <hyperlinks>
    <hyperlink ref="C26" r:id="rId1"/>
  </hyperlinks>
  <pageMargins left="0.78740157480314965" right="0.39370078740157483" top="0.78740157480314965" bottom="0.39370078740157483" header="0.31496062992125984" footer="0.31496062992125984"/>
  <pageSetup paperSize="9" scale="69" orientation="landscape" r:id="rId2"/>
  <headerFooter>
    <oddFooter>&amp;C&amp;P</oddFooter>
  </headerFooter>
  <rowBreaks count="1" manualBreakCount="1"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9" t="s">
        <v>28</v>
      </c>
      <c r="B5" t="e">
        <f>XLR_ERRNAME</f>
        <v>#NAME?</v>
      </c>
    </row>
    <row r="6" spans="1:19" x14ac:dyDescent="0.25">
      <c r="A6" t="s">
        <v>29</v>
      </c>
      <c r="B6">
        <v>2033</v>
      </c>
      <c r="C6" s="30" t="s">
        <v>30</v>
      </c>
      <c r="D6">
        <v>848</v>
      </c>
      <c r="E6" s="30" t="s">
        <v>31</v>
      </c>
      <c r="F6" s="30" t="s">
        <v>32</v>
      </c>
      <c r="G6" s="30" t="s">
        <v>33</v>
      </c>
      <c r="H6" s="30" t="s">
        <v>33</v>
      </c>
      <c r="I6" s="30" t="s">
        <v>33</v>
      </c>
      <c r="J6" s="30" t="s">
        <v>31</v>
      </c>
      <c r="K6" s="30" t="s">
        <v>34</v>
      </c>
      <c r="L6" s="30" t="s">
        <v>35</v>
      </c>
      <c r="M6" s="30" t="s">
        <v>36</v>
      </c>
      <c r="N6" s="30" t="s">
        <v>33</v>
      </c>
      <c r="O6">
        <v>5006</v>
      </c>
      <c r="P6" s="30" t="s">
        <v>37</v>
      </c>
      <c r="Q6">
        <v>0</v>
      </c>
      <c r="R6" s="30" t="s">
        <v>33</v>
      </c>
      <c r="S6" s="30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Мигранова Регина Фангизовна</cp:lastModifiedBy>
  <cp:lastPrinted>2014-02-06T02:39:29Z</cp:lastPrinted>
  <dcterms:created xsi:type="dcterms:W3CDTF">2013-12-19T08:11:42Z</dcterms:created>
  <dcterms:modified xsi:type="dcterms:W3CDTF">2014-02-21T11:12:57Z</dcterms:modified>
</cp:coreProperties>
</file>